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84" windowWidth="3732" windowHeight="552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P17" i="1"/>
  <c r="W18" s="1"/>
  <c r="AA16"/>
  <c r="Y16"/>
  <c r="X16"/>
  <c r="W16"/>
  <c r="V16"/>
  <c r="S16"/>
  <c r="P16"/>
  <c r="O16"/>
  <c r="Z15"/>
  <c r="Z16" s="1"/>
  <c r="L15"/>
  <c r="L16" s="1"/>
  <c r="C15"/>
  <c r="M16" s="1"/>
</calcChain>
</file>

<file path=xl/sharedStrings.xml><?xml version="1.0" encoding="utf-8"?>
<sst xmlns="http://schemas.openxmlformats.org/spreadsheetml/2006/main" count="56" uniqueCount="49">
  <si>
    <t xml:space="preserve">وضعيت درجه مكانيز اسيون موجود محصولات عمده باغی شهرستان  مبارکه  در سال97   </t>
  </si>
  <si>
    <t>رديف</t>
  </si>
  <si>
    <t>نام محصول</t>
  </si>
  <si>
    <t>سطح زيركشت( هكتار)</t>
  </si>
  <si>
    <t>سطح غير قابل مكانيزه</t>
  </si>
  <si>
    <t>متوسط عملكرد( گيلو گرم در هكتار)</t>
  </si>
  <si>
    <t>سطح ( هكتار)</t>
  </si>
  <si>
    <t>تهيه بستر</t>
  </si>
  <si>
    <t>داشت</t>
  </si>
  <si>
    <t>برداشت</t>
  </si>
  <si>
    <t>احداث</t>
  </si>
  <si>
    <t xml:space="preserve"> باغات بارور</t>
  </si>
  <si>
    <t xml:space="preserve">خاكورزي </t>
  </si>
  <si>
    <t>چاله كني</t>
  </si>
  <si>
    <t>سطح غير مكانيزه</t>
  </si>
  <si>
    <t>خاكورزي</t>
  </si>
  <si>
    <t>سمپاشي افات وامراض</t>
  </si>
  <si>
    <t>سمپاشي علفهاي هرز</t>
  </si>
  <si>
    <t>كود دهي</t>
  </si>
  <si>
    <t>هرس ماشيني</t>
  </si>
  <si>
    <t>سرشاخه خرد كن</t>
  </si>
  <si>
    <t>آبياري تحت فشار</t>
  </si>
  <si>
    <t>با ماشين</t>
  </si>
  <si>
    <t>درجه 1</t>
  </si>
  <si>
    <t>درجه 2</t>
  </si>
  <si>
    <t>درجه3</t>
  </si>
  <si>
    <t>جمع بارور</t>
  </si>
  <si>
    <t xml:space="preserve"> تراكتوري لانس دار</t>
  </si>
  <si>
    <t>توربيني</t>
  </si>
  <si>
    <t>موتوري</t>
  </si>
  <si>
    <t xml:space="preserve">دامي </t>
  </si>
  <si>
    <t>شيمايي</t>
  </si>
  <si>
    <t>سيب ودانه دارها</t>
  </si>
  <si>
    <t>انگور</t>
  </si>
  <si>
    <t>بادام</t>
  </si>
  <si>
    <t>گردو</t>
  </si>
  <si>
    <t>زيتون</t>
  </si>
  <si>
    <t>انار</t>
  </si>
  <si>
    <t>هسته دارها</t>
  </si>
  <si>
    <t>پسته</t>
  </si>
  <si>
    <t>نخيلات</t>
  </si>
  <si>
    <t>جمع</t>
  </si>
  <si>
    <t>سطح مكانيزه</t>
  </si>
  <si>
    <r>
      <t xml:space="preserve">باغات درجه  1  :  باغاتي كه امكان فعاليت در بين رديفها  با  اكثر </t>
    </r>
    <r>
      <rPr>
        <sz val="8"/>
        <color rgb="FFFF0000"/>
        <rFont val="B Titr"/>
        <charset val="178"/>
      </rPr>
      <t>تراكتور ها ي معمولي(‌تراكتور باغي، سبك  ومتوسط</t>
    </r>
    <r>
      <rPr>
        <sz val="8"/>
        <rFont val="B Titr"/>
        <charset val="178"/>
      </rPr>
      <t>)وجود دارد</t>
    </r>
  </si>
  <si>
    <r>
      <t xml:space="preserve">باغات درجه 2  :  باغاتي كه امكان فعاليت در بين رديفها  فقط با </t>
    </r>
    <r>
      <rPr>
        <sz val="8"/>
        <color rgb="FFFF0000"/>
        <rFont val="B Titr"/>
        <charset val="178"/>
      </rPr>
      <t>تراكتور كوچك  باغي</t>
    </r>
    <r>
      <rPr>
        <sz val="8"/>
        <rFont val="B Titr"/>
        <charset val="178"/>
      </rPr>
      <t xml:space="preserve"> وجود دارد</t>
    </r>
  </si>
  <si>
    <t>باغات درجه 3  :  باغاتي كه امكان تردد  تراكتور در داخل آنها موجود ندارد وعمليات فقط با دستگاههاي پرتابل  يا ثابت انجام ميگردد.</t>
  </si>
  <si>
    <r>
      <t xml:space="preserve">احداث ‌: منظور سطح </t>
    </r>
    <r>
      <rPr>
        <sz val="8"/>
        <color rgb="FFFF0000"/>
        <rFont val="B Titr"/>
        <charset val="178"/>
      </rPr>
      <t xml:space="preserve">باغات جديد احداث </t>
    </r>
    <r>
      <rPr>
        <sz val="8"/>
        <rFont val="B Titr"/>
        <charset val="178"/>
      </rPr>
      <t>مي باشد</t>
    </r>
  </si>
  <si>
    <r>
      <t>تهيه بستر  : سطح عمليات‌خاكورزي وچاله كني در احداث</t>
    </r>
    <r>
      <rPr>
        <sz val="8"/>
        <color rgb="FFFF0000"/>
        <rFont val="B Titr"/>
        <charset val="178"/>
      </rPr>
      <t xml:space="preserve"> باغات جديد</t>
    </r>
    <r>
      <rPr>
        <sz val="8"/>
        <rFont val="B Titr"/>
        <charset val="178"/>
      </rPr>
      <t xml:space="preserve"> در نظر گرفته مي شود</t>
    </r>
  </si>
  <si>
    <r>
      <t>هرس ماشيني  :‌ هرس با دستگاه هرس</t>
    </r>
    <r>
      <rPr>
        <sz val="8"/>
        <color rgb="FFFF0000"/>
        <rFont val="B Titr"/>
        <charset val="178"/>
      </rPr>
      <t xml:space="preserve"> پنوماتيك وبرقي</t>
    </r>
    <r>
      <rPr>
        <sz val="8"/>
        <rFont val="B Titr"/>
        <charset val="178"/>
      </rPr>
      <t xml:space="preserve"> </t>
    </r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</si>
</sst>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charset val="178"/>
      <scheme val="minor"/>
    </font>
    <font>
      <sz val="10"/>
      <name val="Arial"/>
      <family val="2"/>
    </font>
    <font>
      <sz val="10"/>
      <name val="B Titr"/>
      <charset val="178"/>
    </font>
    <font>
      <sz val="7"/>
      <name val="B Titr"/>
      <charset val="178"/>
    </font>
    <font>
      <sz val="7"/>
      <name val="Arial"/>
      <family val="2"/>
    </font>
    <font>
      <sz val="8"/>
      <name val="B Titr"/>
      <charset val="178"/>
    </font>
    <font>
      <sz val="8"/>
      <color rgb="FFFF0000"/>
      <name val="B Titr"/>
      <charset val="178"/>
    </font>
    <font>
      <sz val="11"/>
      <color theme="1"/>
      <name val="B Titr"/>
      <charset val="178"/>
    </font>
  </fonts>
  <fills count="1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0">
    <xf numFmtId="0" fontId="0" fillId="0" borderId="0" xfId="0"/>
    <xf numFmtId="164" fontId="2" fillId="2" borderId="1" xfId="1" applyNumberFormat="1" applyFont="1" applyFill="1" applyBorder="1" applyAlignment="1" applyProtection="1">
      <alignment horizontal="center" vertical="center"/>
      <protection locked="0"/>
    </xf>
    <xf numFmtId="164" fontId="2" fillId="2" borderId="2" xfId="1" applyNumberFormat="1" applyFont="1" applyFill="1" applyBorder="1" applyAlignment="1" applyProtection="1">
      <alignment horizontal="center" vertical="center"/>
      <protection locked="0"/>
    </xf>
    <xf numFmtId="164" fontId="2" fillId="2" borderId="3" xfId="1" applyNumberFormat="1" applyFont="1" applyFill="1" applyBorder="1" applyAlignment="1" applyProtection="1">
      <alignment horizontal="center" vertical="center"/>
      <protection locked="0"/>
    </xf>
    <xf numFmtId="164" fontId="3" fillId="2" borderId="4" xfId="1" applyNumberFormat="1" applyFont="1" applyFill="1" applyBorder="1" applyAlignment="1" applyProtection="1">
      <alignment horizontal="center" vertical="center"/>
      <protection locked="0"/>
    </xf>
    <xf numFmtId="164" fontId="3" fillId="2" borderId="5" xfId="1" applyNumberFormat="1" applyFont="1" applyFill="1" applyBorder="1" applyAlignment="1" applyProtection="1">
      <alignment horizontal="center" vertical="center" wrapText="1"/>
      <protection locked="0"/>
    </xf>
    <xf numFmtId="164" fontId="3" fillId="2" borderId="6" xfId="1" applyNumberFormat="1" applyFont="1" applyFill="1" applyBorder="1" applyAlignment="1" applyProtection="1">
      <alignment horizontal="center" vertical="center" wrapText="1"/>
      <protection locked="0"/>
    </xf>
    <xf numFmtId="164" fontId="3" fillId="2" borderId="7" xfId="1" applyNumberFormat="1" applyFont="1" applyFill="1" applyBorder="1" applyAlignment="1" applyProtection="1">
      <alignment horizontal="center" vertical="center" wrapText="1"/>
      <protection locked="0"/>
    </xf>
    <xf numFmtId="164" fontId="3" fillId="3" borderId="4" xfId="1" applyNumberFormat="1" applyFont="1" applyFill="1" applyBorder="1" applyAlignment="1" applyProtection="1">
      <alignment horizontal="center" vertical="center"/>
      <protection locked="0"/>
    </xf>
    <xf numFmtId="164" fontId="3" fillId="2" borderId="1" xfId="1" applyNumberFormat="1" applyFont="1" applyFill="1" applyBorder="1" applyAlignment="1" applyProtection="1">
      <alignment horizontal="center" vertical="center"/>
      <protection locked="0"/>
    </xf>
    <xf numFmtId="164" fontId="3" fillId="2" borderId="2" xfId="1" applyNumberFormat="1" applyFont="1" applyFill="1" applyBorder="1" applyAlignment="1" applyProtection="1">
      <alignment horizontal="center" vertical="center"/>
      <protection locked="0"/>
    </xf>
    <xf numFmtId="164" fontId="3" fillId="2" borderId="3" xfId="1" applyNumberFormat="1" applyFont="1" applyFill="1" applyBorder="1" applyAlignment="1" applyProtection="1">
      <alignment horizontal="center" vertical="center"/>
      <protection locked="0"/>
    </xf>
    <xf numFmtId="164" fontId="3" fillId="2" borderId="8" xfId="1" applyNumberFormat="1" applyFont="1" applyFill="1" applyBorder="1" applyAlignment="1" applyProtection="1">
      <alignment horizontal="center" vertical="center"/>
      <protection locked="0"/>
    </xf>
    <xf numFmtId="164" fontId="3" fillId="2" borderId="9" xfId="1" applyNumberFormat="1" applyFont="1" applyFill="1" applyBorder="1" applyAlignment="1" applyProtection="1">
      <alignment horizontal="center" vertical="center" wrapText="1"/>
      <protection locked="0"/>
    </xf>
    <xf numFmtId="164" fontId="3" fillId="2" borderId="10" xfId="1" applyNumberFormat="1" applyFont="1" applyFill="1" applyBorder="1" applyAlignment="1" applyProtection="1">
      <alignment horizontal="center" vertical="center" wrapText="1"/>
      <protection locked="0"/>
    </xf>
    <xf numFmtId="164" fontId="3" fillId="2" borderId="11" xfId="1" applyNumberFormat="1" applyFont="1" applyFill="1" applyBorder="1" applyAlignment="1" applyProtection="1">
      <alignment horizontal="center" vertical="center" wrapText="1"/>
      <protection locked="0"/>
    </xf>
    <xf numFmtId="164" fontId="3" fillId="3" borderId="8" xfId="1" applyNumberFormat="1" applyFont="1" applyFill="1" applyBorder="1" applyAlignment="1" applyProtection="1">
      <alignment horizontal="center" vertical="center"/>
      <protection locked="0"/>
    </xf>
    <xf numFmtId="164" fontId="3" fillId="3" borderId="12" xfId="1" applyNumberFormat="1" applyFont="1" applyFill="1" applyBorder="1" applyAlignment="1" applyProtection="1">
      <alignment horizontal="center" vertical="center"/>
      <protection locked="0"/>
    </xf>
    <xf numFmtId="164" fontId="3" fillId="3" borderId="12" xfId="1" applyNumberFormat="1" applyFont="1" applyFill="1" applyBorder="1" applyAlignment="1" applyProtection="1">
      <alignment horizontal="center" vertical="center"/>
      <protection locked="0"/>
    </xf>
    <xf numFmtId="164" fontId="3" fillId="2" borderId="13" xfId="1" applyNumberFormat="1" applyFont="1" applyFill="1" applyBorder="1" applyAlignment="1" applyProtection="1">
      <alignment horizontal="center" vertical="center"/>
      <protection locked="0"/>
    </xf>
    <xf numFmtId="164" fontId="3" fillId="2" borderId="12" xfId="1" applyNumberFormat="1" applyFont="1" applyFill="1" applyBorder="1" applyAlignment="1" applyProtection="1">
      <alignment vertical="center"/>
      <protection locked="0"/>
    </xf>
    <xf numFmtId="164" fontId="3" fillId="3" borderId="13" xfId="1" applyNumberFormat="1" applyFont="1" applyFill="1" applyBorder="1" applyAlignment="1" applyProtection="1">
      <alignment horizontal="center" vertical="center"/>
      <protection locked="0"/>
    </xf>
    <xf numFmtId="1" fontId="3" fillId="4" borderId="12" xfId="1" applyNumberFormat="1" applyFont="1" applyFill="1" applyBorder="1" applyAlignment="1" applyProtection="1">
      <alignment horizontal="center" vertical="center"/>
      <protection locked="0"/>
    </xf>
    <xf numFmtId="164" fontId="3" fillId="4" borderId="12" xfId="1" applyNumberFormat="1" applyFont="1" applyFill="1" applyBorder="1" applyAlignment="1" applyProtection="1">
      <alignment horizontal="center" vertical="center"/>
      <protection locked="0"/>
    </xf>
    <xf numFmtId="1" fontId="3" fillId="5" borderId="12" xfId="1" applyNumberFormat="1" applyFont="1" applyFill="1" applyBorder="1" applyAlignment="1" applyProtection="1">
      <alignment horizontal="center" vertical="center"/>
      <protection locked="0"/>
    </xf>
    <xf numFmtId="1" fontId="3" fillId="4" borderId="12" xfId="2" applyNumberFormat="1" applyFont="1" applyFill="1" applyBorder="1" applyAlignment="1" applyProtection="1">
      <alignment horizontal="center" vertical="center"/>
      <protection locked="0"/>
    </xf>
    <xf numFmtId="1" fontId="3" fillId="6" borderId="12" xfId="1" applyNumberFormat="1" applyFont="1" applyFill="1" applyBorder="1" applyAlignment="1" applyProtection="1">
      <alignment horizontal="center" vertical="center"/>
      <protection locked="0"/>
    </xf>
    <xf numFmtId="1" fontId="3" fillId="7" borderId="12" xfId="1" applyNumberFormat="1" applyFont="1" applyFill="1" applyBorder="1" applyAlignment="1" applyProtection="1">
      <alignment horizontal="center" vertical="center"/>
      <protection locked="0"/>
    </xf>
    <xf numFmtId="1" fontId="3" fillId="8" borderId="12" xfId="1" applyNumberFormat="1" applyFont="1" applyFill="1" applyBorder="1" applyAlignment="1" applyProtection="1">
      <alignment horizontal="center" vertical="center"/>
      <protection locked="0"/>
    </xf>
    <xf numFmtId="1" fontId="3" fillId="9" borderId="12" xfId="1" applyNumberFormat="1" applyFont="1" applyFill="1" applyBorder="1" applyAlignment="1" applyProtection="1">
      <alignment horizontal="center" vertical="center"/>
      <protection locked="0"/>
    </xf>
    <xf numFmtId="1" fontId="3" fillId="3" borderId="12" xfId="1" applyNumberFormat="1" applyFont="1" applyFill="1" applyBorder="1" applyAlignment="1" applyProtection="1">
      <alignment horizontal="center" vertical="center"/>
      <protection locked="0"/>
    </xf>
    <xf numFmtId="164" fontId="3" fillId="0" borderId="12" xfId="1" applyNumberFormat="1" applyFont="1" applyBorder="1" applyAlignment="1" applyProtection="1">
      <alignment horizontal="center" vertical="center"/>
      <protection locked="0"/>
    </xf>
    <xf numFmtId="164" fontId="3" fillId="7" borderId="12" xfId="1" applyNumberFormat="1" applyFont="1" applyFill="1" applyBorder="1" applyAlignment="1" applyProtection="1">
      <alignment horizontal="center" vertical="center"/>
    </xf>
    <xf numFmtId="164" fontId="3" fillId="10" borderId="12" xfId="1" applyNumberFormat="1" applyFont="1" applyFill="1" applyBorder="1" applyAlignment="1" applyProtection="1">
      <alignment horizontal="center" vertical="center"/>
    </xf>
    <xf numFmtId="164" fontId="3" fillId="11" borderId="12" xfId="1" applyNumberFormat="1" applyFont="1" applyFill="1" applyBorder="1" applyAlignment="1" applyProtection="1">
      <alignment horizontal="center" vertical="center"/>
    </xf>
    <xf numFmtId="0" fontId="4" fillId="0" borderId="0" xfId="1" applyFont="1" applyProtection="1">
      <protection locked="0"/>
    </xf>
    <xf numFmtId="164" fontId="3" fillId="12" borderId="12" xfId="1" applyNumberFormat="1" applyFont="1" applyFill="1" applyBorder="1" applyAlignment="1" applyProtection="1">
      <alignment horizontal="center" vertical="center"/>
    </xf>
    <xf numFmtId="164" fontId="3" fillId="9" borderId="0" xfId="1" applyNumberFormat="1" applyFont="1" applyFill="1" applyBorder="1" applyAlignment="1" applyProtection="1">
      <alignment horizontal="center" vertical="center"/>
    </xf>
    <xf numFmtId="0" fontId="5" fillId="0" borderId="0" xfId="0" applyFont="1" applyAlignment="1">
      <alignment horizontal="right" vertical="center" readingOrder="2"/>
    </xf>
    <xf numFmtId="0" fontId="7" fillId="0" borderId="0" xfId="0" applyFont="1" applyAlignment="1">
      <alignment horizontal="right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24"/>
  <sheetViews>
    <sheetView rightToLeft="1" tabSelected="1" workbookViewId="0">
      <selection sqref="A1:XFD1048576"/>
    </sheetView>
  </sheetViews>
  <sheetFormatPr defaultRowHeight="14.4"/>
  <cols>
    <col min="1" max="1" width="3" bestFit="1" customWidth="1"/>
    <col min="2" max="2" width="8.6640625" customWidth="1"/>
    <col min="3" max="3" width="3.44140625" bestFit="1" customWidth="1"/>
    <col min="4" max="4" width="3.88671875" bestFit="1" customWidth="1"/>
    <col min="5" max="5" width="4.21875" bestFit="1" customWidth="1"/>
    <col min="6" max="6" width="3.88671875" bestFit="1" customWidth="1"/>
    <col min="7" max="7" width="5.109375" bestFit="1" customWidth="1"/>
    <col min="8" max="8" width="9.77734375" bestFit="1" customWidth="1"/>
    <col min="9" max="9" width="4.77734375" bestFit="1" customWidth="1"/>
    <col min="10" max="10" width="4.44140625" bestFit="1" customWidth="1"/>
    <col min="11" max="11" width="4.88671875" bestFit="1" customWidth="1"/>
    <col min="12" max="12" width="5" bestFit="1" customWidth="1"/>
    <col min="13" max="13" width="4.6640625" bestFit="1" customWidth="1"/>
    <col min="14" max="14" width="7.77734375" bestFit="1" customWidth="1"/>
    <col min="15" max="15" width="4.77734375" bestFit="1" customWidth="1"/>
    <col min="16" max="16" width="8.6640625" bestFit="1" customWidth="1"/>
    <col min="17" max="17" width="4" bestFit="1" customWidth="1"/>
    <col min="18" max="18" width="3.88671875" bestFit="1" customWidth="1"/>
    <col min="19" max="19" width="8.6640625" bestFit="1" customWidth="1"/>
    <col min="20" max="20" width="4" bestFit="1" customWidth="1"/>
    <col min="21" max="21" width="3.88671875" bestFit="1" customWidth="1"/>
    <col min="22" max="23" width="4.21875" bestFit="1" customWidth="1"/>
    <col min="24" max="24" width="6.21875" bestFit="1" customWidth="1"/>
    <col min="25" max="25" width="7.44140625" bestFit="1" customWidth="1"/>
    <col min="26" max="26" width="7.88671875" bestFit="1" customWidth="1"/>
    <col min="27" max="27" width="4.21875" bestFit="1" customWidth="1"/>
  </cols>
  <sheetData>
    <row r="1" spans="1:27" ht="2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3"/>
    </row>
    <row r="2" spans="1:27" ht="15">
      <c r="A2" s="4" t="s">
        <v>1</v>
      </c>
      <c r="B2" s="4" t="s">
        <v>2</v>
      </c>
      <c r="C2" s="5" t="s">
        <v>3</v>
      </c>
      <c r="D2" s="6"/>
      <c r="E2" s="6"/>
      <c r="F2" s="6"/>
      <c r="G2" s="7"/>
      <c r="H2" s="8" t="s">
        <v>4</v>
      </c>
      <c r="I2" s="5" t="s">
        <v>5</v>
      </c>
      <c r="J2" s="6"/>
      <c r="K2" s="7"/>
      <c r="L2" s="9" t="s">
        <v>6</v>
      </c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1"/>
    </row>
    <row r="3" spans="1:27" ht="15">
      <c r="A3" s="12"/>
      <c r="B3" s="12"/>
      <c r="C3" s="13"/>
      <c r="D3" s="14"/>
      <c r="E3" s="14"/>
      <c r="F3" s="14"/>
      <c r="G3" s="15"/>
      <c r="H3" s="16"/>
      <c r="I3" s="13"/>
      <c r="J3" s="14"/>
      <c r="K3" s="15"/>
      <c r="L3" s="17" t="s">
        <v>7</v>
      </c>
      <c r="M3" s="17"/>
      <c r="N3" s="18"/>
      <c r="O3" s="17" t="s">
        <v>8</v>
      </c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8" t="s">
        <v>9</v>
      </c>
    </row>
    <row r="4" spans="1:27" ht="15">
      <c r="A4" s="12"/>
      <c r="B4" s="12"/>
      <c r="C4" s="17" t="s">
        <v>10</v>
      </c>
      <c r="D4" s="17" t="s">
        <v>11</v>
      </c>
      <c r="E4" s="17"/>
      <c r="F4" s="17"/>
      <c r="G4" s="17"/>
      <c r="H4" s="16"/>
      <c r="I4" s="9" t="s">
        <v>11</v>
      </c>
      <c r="J4" s="10"/>
      <c r="K4" s="11"/>
      <c r="L4" s="17" t="s">
        <v>12</v>
      </c>
      <c r="M4" s="17" t="s">
        <v>13</v>
      </c>
      <c r="N4" s="8" t="s">
        <v>14</v>
      </c>
      <c r="O4" s="17" t="s">
        <v>15</v>
      </c>
      <c r="P4" s="9" t="s">
        <v>16</v>
      </c>
      <c r="Q4" s="10"/>
      <c r="R4" s="11"/>
      <c r="S4" s="9" t="s">
        <v>17</v>
      </c>
      <c r="T4" s="10"/>
      <c r="U4" s="11"/>
      <c r="V4" s="17" t="s">
        <v>18</v>
      </c>
      <c r="W4" s="17"/>
      <c r="X4" s="17" t="s">
        <v>19</v>
      </c>
      <c r="Y4" s="17" t="s">
        <v>20</v>
      </c>
      <c r="Z4" s="17" t="s">
        <v>21</v>
      </c>
      <c r="AA4" s="17" t="s">
        <v>22</v>
      </c>
    </row>
    <row r="5" spans="1:27" ht="15">
      <c r="A5" s="19"/>
      <c r="B5" s="19"/>
      <c r="C5" s="17"/>
      <c r="D5" s="18" t="s">
        <v>23</v>
      </c>
      <c r="E5" s="18" t="s">
        <v>24</v>
      </c>
      <c r="F5" s="18" t="s">
        <v>25</v>
      </c>
      <c r="G5" s="20" t="s">
        <v>26</v>
      </c>
      <c r="H5" s="21"/>
      <c r="I5" s="18" t="s">
        <v>23</v>
      </c>
      <c r="J5" s="18" t="s">
        <v>24</v>
      </c>
      <c r="K5" s="18" t="s">
        <v>25</v>
      </c>
      <c r="L5" s="17"/>
      <c r="M5" s="17"/>
      <c r="N5" s="21"/>
      <c r="O5" s="17"/>
      <c r="P5" s="18" t="s">
        <v>27</v>
      </c>
      <c r="Q5" s="18" t="s">
        <v>28</v>
      </c>
      <c r="R5" s="18" t="s">
        <v>29</v>
      </c>
      <c r="S5" s="18" t="s">
        <v>27</v>
      </c>
      <c r="T5" s="18" t="s">
        <v>28</v>
      </c>
      <c r="U5" s="18" t="s">
        <v>29</v>
      </c>
      <c r="V5" s="18" t="s">
        <v>30</v>
      </c>
      <c r="W5" s="18" t="s">
        <v>31</v>
      </c>
      <c r="X5" s="17"/>
      <c r="Y5" s="17"/>
      <c r="Z5" s="17"/>
      <c r="AA5" s="17"/>
    </row>
    <row r="6" spans="1:27" ht="15">
      <c r="A6" s="22">
        <v>1</v>
      </c>
      <c r="B6" s="23" t="s">
        <v>32</v>
      </c>
      <c r="C6" s="24">
        <v>9</v>
      </c>
      <c r="D6" s="25"/>
      <c r="E6" s="25">
        <v>117</v>
      </c>
      <c r="F6" s="25"/>
      <c r="G6" s="26">
        <v>117</v>
      </c>
      <c r="H6" s="25"/>
      <c r="I6" s="25"/>
      <c r="J6" s="25">
        <v>12500</v>
      </c>
      <c r="K6" s="25"/>
      <c r="L6" s="27">
        <v>9</v>
      </c>
      <c r="M6" s="27">
        <v>9</v>
      </c>
      <c r="N6" s="25"/>
      <c r="O6" s="28">
        <v>68</v>
      </c>
      <c r="P6" s="28">
        <v>77</v>
      </c>
      <c r="Q6" s="28"/>
      <c r="R6" s="28">
        <v>40</v>
      </c>
      <c r="S6" s="28">
        <v>12</v>
      </c>
      <c r="T6" s="28"/>
      <c r="U6" s="28">
        <v>9</v>
      </c>
      <c r="V6" s="28">
        <v>79</v>
      </c>
      <c r="W6" s="28">
        <v>40</v>
      </c>
      <c r="X6" s="29">
        <v>53</v>
      </c>
      <c r="Y6" s="29"/>
      <c r="Z6" s="29">
        <v>30</v>
      </c>
      <c r="AA6" s="29"/>
    </row>
    <row r="7" spans="1:27" ht="15">
      <c r="A7" s="22">
        <v>2</v>
      </c>
      <c r="B7" s="23" t="s">
        <v>33</v>
      </c>
      <c r="C7" s="24">
        <v>30</v>
      </c>
      <c r="D7" s="25"/>
      <c r="E7" s="25">
        <v>675</v>
      </c>
      <c r="F7" s="25"/>
      <c r="G7" s="26">
        <v>675</v>
      </c>
      <c r="H7" s="25"/>
      <c r="I7" s="25"/>
      <c r="J7" s="25">
        <v>14600</v>
      </c>
      <c r="K7" s="25"/>
      <c r="L7" s="27">
        <v>30</v>
      </c>
      <c r="M7" s="27">
        <v>30</v>
      </c>
      <c r="N7" s="25"/>
      <c r="O7" s="28">
        <v>330</v>
      </c>
      <c r="P7" s="28">
        <v>315</v>
      </c>
      <c r="Q7" s="28"/>
      <c r="R7" s="28">
        <v>260</v>
      </c>
      <c r="S7" s="28">
        <v>25</v>
      </c>
      <c r="T7" s="28"/>
      <c r="U7" s="28">
        <v>17</v>
      </c>
      <c r="V7" s="28">
        <v>160</v>
      </c>
      <c r="W7" s="28">
        <v>95</v>
      </c>
      <c r="X7" s="29">
        <v>200</v>
      </c>
      <c r="Y7" s="29"/>
      <c r="Z7" s="29">
        <v>100</v>
      </c>
      <c r="AA7" s="29"/>
    </row>
    <row r="8" spans="1:27" ht="15">
      <c r="A8" s="22">
        <v>3</v>
      </c>
      <c r="B8" s="23" t="s">
        <v>34</v>
      </c>
      <c r="C8" s="24">
        <v>2</v>
      </c>
      <c r="D8" s="25"/>
      <c r="E8" s="25">
        <v>18</v>
      </c>
      <c r="F8" s="25"/>
      <c r="G8" s="26">
        <v>18</v>
      </c>
      <c r="H8" s="25"/>
      <c r="I8" s="25"/>
      <c r="J8" s="25">
        <v>790</v>
      </c>
      <c r="K8" s="25"/>
      <c r="L8" s="27">
        <v>2</v>
      </c>
      <c r="M8" s="27">
        <v>2</v>
      </c>
      <c r="N8" s="25"/>
      <c r="O8" s="28">
        <v>16</v>
      </c>
      <c r="P8" s="28">
        <v>6</v>
      </c>
      <c r="Q8" s="28"/>
      <c r="R8" s="28"/>
      <c r="S8" s="28"/>
      <c r="T8" s="28"/>
      <c r="U8" s="28">
        <v>5</v>
      </c>
      <c r="V8" s="28">
        <v>15</v>
      </c>
      <c r="W8" s="28">
        <v>2</v>
      </c>
      <c r="X8" s="29"/>
      <c r="Y8" s="29"/>
      <c r="Z8" s="29"/>
      <c r="AA8" s="29"/>
    </row>
    <row r="9" spans="1:27" ht="15">
      <c r="A9" s="22">
        <v>4</v>
      </c>
      <c r="B9" s="23" t="s">
        <v>35</v>
      </c>
      <c r="C9" s="24">
        <v>10</v>
      </c>
      <c r="D9" s="25"/>
      <c r="E9" s="25">
        <v>41</v>
      </c>
      <c r="F9" s="25"/>
      <c r="G9" s="26">
        <v>41</v>
      </c>
      <c r="H9" s="25"/>
      <c r="I9" s="25"/>
      <c r="J9" s="25">
        <v>1980</v>
      </c>
      <c r="K9" s="25"/>
      <c r="L9" s="27">
        <v>10</v>
      </c>
      <c r="M9" s="27">
        <v>10</v>
      </c>
      <c r="N9" s="25"/>
      <c r="O9" s="28">
        <v>18</v>
      </c>
      <c r="P9" s="28">
        <v>21</v>
      </c>
      <c r="Q9" s="28"/>
      <c r="R9" s="28">
        <v>19</v>
      </c>
      <c r="S9" s="28"/>
      <c r="T9" s="28"/>
      <c r="U9" s="28"/>
      <c r="V9" s="28"/>
      <c r="W9" s="28"/>
      <c r="X9" s="29"/>
      <c r="Y9" s="29"/>
      <c r="Z9" s="29">
        <v>20</v>
      </c>
      <c r="AA9" s="29"/>
    </row>
    <row r="10" spans="1:27" ht="15">
      <c r="A10" s="22">
        <v>5</v>
      </c>
      <c r="B10" s="23" t="s">
        <v>36</v>
      </c>
      <c r="C10" s="24">
        <v>8</v>
      </c>
      <c r="D10" s="25"/>
      <c r="E10" s="25">
        <v>20</v>
      </c>
      <c r="F10" s="25"/>
      <c r="G10" s="26">
        <v>20</v>
      </c>
      <c r="H10" s="25"/>
      <c r="I10" s="25"/>
      <c r="J10" s="25">
        <v>1000</v>
      </c>
      <c r="K10" s="25"/>
      <c r="L10" s="27">
        <v>8</v>
      </c>
      <c r="M10" s="27">
        <v>8</v>
      </c>
      <c r="N10" s="25"/>
      <c r="O10" s="28">
        <v>5</v>
      </c>
      <c r="P10" s="28"/>
      <c r="Q10" s="28"/>
      <c r="R10" s="28"/>
      <c r="S10" s="28"/>
      <c r="T10" s="28"/>
      <c r="U10" s="28"/>
      <c r="V10" s="28"/>
      <c r="W10" s="28"/>
      <c r="X10" s="29"/>
      <c r="Y10" s="29"/>
      <c r="Z10" s="29">
        <v>10</v>
      </c>
      <c r="AA10" s="29"/>
    </row>
    <row r="11" spans="1:27" ht="15">
      <c r="A11" s="22">
        <v>6</v>
      </c>
      <c r="B11" s="23" t="s">
        <v>37</v>
      </c>
      <c r="C11" s="24">
        <v>1</v>
      </c>
      <c r="D11" s="25"/>
      <c r="E11" s="25">
        <v>79</v>
      </c>
      <c r="F11" s="25"/>
      <c r="G11" s="26">
        <v>79</v>
      </c>
      <c r="H11" s="25"/>
      <c r="I11" s="25"/>
      <c r="J11" s="25">
        <v>7900</v>
      </c>
      <c r="K11" s="25"/>
      <c r="L11" s="27">
        <v>1</v>
      </c>
      <c r="M11" s="27">
        <v>1</v>
      </c>
      <c r="N11" s="25"/>
      <c r="O11" s="28">
        <v>42</v>
      </c>
      <c r="P11" s="28">
        <v>23</v>
      </c>
      <c r="Q11" s="28"/>
      <c r="R11" s="28">
        <v>56</v>
      </c>
      <c r="S11" s="28">
        <v>5</v>
      </c>
      <c r="T11" s="28"/>
      <c r="U11" s="28">
        <v>12</v>
      </c>
      <c r="V11" s="28">
        <v>13</v>
      </c>
      <c r="W11" s="28">
        <v>40</v>
      </c>
      <c r="X11" s="29">
        <v>5</v>
      </c>
      <c r="Y11" s="29"/>
      <c r="Z11" s="29">
        <v>25</v>
      </c>
      <c r="AA11" s="29"/>
    </row>
    <row r="12" spans="1:27" ht="15">
      <c r="A12" s="22">
        <v>7</v>
      </c>
      <c r="B12" s="23" t="s">
        <v>38</v>
      </c>
      <c r="C12" s="24">
        <v>14</v>
      </c>
      <c r="D12" s="25"/>
      <c r="E12" s="25">
        <v>822</v>
      </c>
      <c r="F12" s="25"/>
      <c r="G12" s="26">
        <v>822</v>
      </c>
      <c r="H12" s="25"/>
      <c r="I12" s="25"/>
      <c r="J12" s="25">
        <v>11500</v>
      </c>
      <c r="K12" s="25"/>
      <c r="L12" s="27">
        <v>14</v>
      </c>
      <c r="M12" s="27">
        <v>14</v>
      </c>
      <c r="N12" s="25"/>
      <c r="O12" s="28">
        <v>650</v>
      </c>
      <c r="P12" s="28">
        <v>385</v>
      </c>
      <c r="Q12" s="28"/>
      <c r="R12" s="28">
        <v>408</v>
      </c>
      <c r="S12" s="28">
        <v>80</v>
      </c>
      <c r="T12" s="28"/>
      <c r="U12" s="28">
        <v>170</v>
      </c>
      <c r="V12" s="28">
        <v>484</v>
      </c>
      <c r="W12" s="28">
        <v>210</v>
      </c>
      <c r="X12" s="29">
        <v>350</v>
      </c>
      <c r="Y12" s="29"/>
      <c r="Z12" s="29">
        <v>120</v>
      </c>
      <c r="AA12" s="29"/>
    </row>
    <row r="13" spans="1:27" ht="15">
      <c r="A13" s="22">
        <v>8</v>
      </c>
      <c r="B13" s="23" t="s">
        <v>39</v>
      </c>
      <c r="C13" s="24">
        <v>3</v>
      </c>
      <c r="D13" s="25"/>
      <c r="E13" s="25">
        <v>28</v>
      </c>
      <c r="F13" s="25"/>
      <c r="G13" s="26">
        <v>28</v>
      </c>
      <c r="H13" s="25"/>
      <c r="I13" s="25"/>
      <c r="J13" s="25">
        <v>560</v>
      </c>
      <c r="K13" s="25"/>
      <c r="L13" s="27">
        <v>3</v>
      </c>
      <c r="M13" s="27">
        <v>3</v>
      </c>
      <c r="N13" s="25"/>
      <c r="O13" s="28"/>
      <c r="P13" s="28">
        <v>3</v>
      </c>
      <c r="Q13" s="28"/>
      <c r="R13" s="28">
        <v>25</v>
      </c>
      <c r="S13" s="28"/>
      <c r="T13" s="28"/>
      <c r="U13" s="28"/>
      <c r="V13" s="28">
        <v>23</v>
      </c>
      <c r="W13" s="28">
        <v>5</v>
      </c>
      <c r="X13" s="29"/>
      <c r="Y13" s="29"/>
      <c r="Z13" s="29">
        <v>15</v>
      </c>
      <c r="AA13" s="29"/>
    </row>
    <row r="14" spans="1:27" ht="15">
      <c r="A14" s="22">
        <v>9</v>
      </c>
      <c r="B14" s="23" t="s">
        <v>40</v>
      </c>
      <c r="C14" s="24"/>
      <c r="D14" s="25"/>
      <c r="E14" s="25"/>
      <c r="F14" s="25"/>
      <c r="G14" s="26"/>
      <c r="H14" s="25"/>
      <c r="I14" s="25"/>
      <c r="J14" s="25"/>
      <c r="K14" s="25"/>
      <c r="L14" s="27"/>
      <c r="M14" s="27"/>
      <c r="N14" s="25"/>
      <c r="O14" s="28"/>
      <c r="P14" s="28"/>
      <c r="Q14" s="28"/>
      <c r="R14" s="28"/>
      <c r="S14" s="28"/>
      <c r="T14" s="28"/>
      <c r="U14" s="28"/>
      <c r="V14" s="28"/>
      <c r="W14" s="28"/>
      <c r="X14" s="29"/>
      <c r="Y14" s="29"/>
      <c r="Z14" s="29"/>
      <c r="AA14" s="29"/>
    </row>
    <row r="15" spans="1:27" ht="15">
      <c r="A15" s="23"/>
      <c r="B15" s="23" t="s">
        <v>41</v>
      </c>
      <c r="C15" s="30">
        <f>SUM(C6:C14)</f>
        <v>77</v>
      </c>
      <c r="D15" s="30"/>
      <c r="E15" s="30">
        <v>1800</v>
      </c>
      <c r="F15" s="30"/>
      <c r="G15" s="30">
        <v>1800</v>
      </c>
      <c r="H15" s="30"/>
      <c r="I15" s="30"/>
      <c r="J15" s="30">
        <v>49840</v>
      </c>
      <c r="K15" s="30"/>
      <c r="L15" s="30">
        <f>SUM(L6:L14)</f>
        <v>77</v>
      </c>
      <c r="M15" s="30">
        <v>77</v>
      </c>
      <c r="N15" s="30"/>
      <c r="O15" s="30">
        <v>1129</v>
      </c>
      <c r="P15" s="30">
        <v>830</v>
      </c>
      <c r="Q15" s="30"/>
      <c r="R15" s="30">
        <v>808</v>
      </c>
      <c r="S15" s="30">
        <v>122</v>
      </c>
      <c r="T15" s="30"/>
      <c r="U15" s="30">
        <v>213</v>
      </c>
      <c r="V15" s="30">
        <v>774</v>
      </c>
      <c r="W15" s="30">
        <v>392</v>
      </c>
      <c r="X15" s="30">
        <v>608</v>
      </c>
      <c r="Y15" s="30"/>
      <c r="Z15" s="30">
        <f>SUM(Z6:Z14)</f>
        <v>320</v>
      </c>
      <c r="AA15" s="30"/>
    </row>
    <row r="16" spans="1:27" ht="15">
      <c r="A16" s="31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2">
        <f>L15/C15*100</f>
        <v>100</v>
      </c>
      <c r="M16" s="32">
        <f>M15/C15*100</f>
        <v>100</v>
      </c>
      <c r="N16" s="32"/>
      <c r="O16" s="33">
        <f>O15/G15*100</f>
        <v>62.722222222222221</v>
      </c>
      <c r="P16" s="33">
        <f>(P15+Q15+R15)/G15*100</f>
        <v>91</v>
      </c>
      <c r="Q16" s="33"/>
      <c r="R16" s="33"/>
      <c r="S16" s="33">
        <f>(S15+T15+U15)/G15*100</f>
        <v>18.611111111111111</v>
      </c>
      <c r="T16" s="33"/>
      <c r="U16" s="33"/>
      <c r="V16" s="33">
        <f>V15/G15*100</f>
        <v>43</v>
      </c>
      <c r="W16" s="33">
        <f>W15/G15*100</f>
        <v>21.777777777777775</v>
      </c>
      <c r="X16" s="34">
        <f>X15/G15*100</f>
        <v>33.777777777777779</v>
      </c>
      <c r="Y16" s="34">
        <f>Y15/G15*100</f>
        <v>0</v>
      </c>
      <c r="Z16" s="34">
        <f>Z15/G15*100</f>
        <v>17.777777777777779</v>
      </c>
      <c r="AA16" s="34">
        <f>AA15/G15*100</f>
        <v>0</v>
      </c>
    </row>
    <row r="17" spans="1:27" ht="15">
      <c r="A17" s="35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6">
        <f>(O15+P15+Q15+R15+S15+T15+U15+V15+W15)/(G15*5)*100</f>
        <v>47.422222222222224</v>
      </c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</row>
    <row r="18" spans="1:27" ht="15">
      <c r="A18" s="35"/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7"/>
      <c r="Q18" s="35"/>
      <c r="R18" s="35"/>
      <c r="S18" s="35"/>
      <c r="T18" s="35"/>
      <c r="U18" s="35" t="s">
        <v>42</v>
      </c>
      <c r="V18" s="35"/>
      <c r="W18" s="27">
        <f>(G15*P17)/100</f>
        <v>853.6</v>
      </c>
      <c r="X18" s="35"/>
      <c r="Y18" s="35"/>
      <c r="Z18" s="35"/>
      <c r="AA18" s="35"/>
    </row>
    <row r="19" spans="1:27" ht="22.2">
      <c r="A19" s="38" t="s">
        <v>43</v>
      </c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9"/>
      <c r="R19" s="39"/>
    </row>
    <row r="20" spans="1:27" ht="22.2">
      <c r="A20" s="38" t="s">
        <v>44</v>
      </c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9"/>
      <c r="R20" s="39"/>
    </row>
    <row r="21" spans="1:27" ht="22.2">
      <c r="A21" s="38" t="s">
        <v>45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9"/>
      <c r="R21" s="39"/>
    </row>
    <row r="22" spans="1:27" ht="22.2">
      <c r="A22" s="38" t="s">
        <v>46</v>
      </c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9"/>
      <c r="R22" s="39"/>
    </row>
    <row r="23" spans="1:27" ht="22.2">
      <c r="A23" s="38" t="s">
        <v>47</v>
      </c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9"/>
      <c r="R23" s="39"/>
    </row>
    <row r="24" spans="1:27" ht="16.2">
      <c r="A24" s="38" t="s">
        <v>48</v>
      </c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</row>
  </sheetData>
  <mergeCells count="29">
    <mergeCell ref="A24:Y24"/>
    <mergeCell ref="AA4:AA5"/>
    <mergeCell ref="A19:P19"/>
    <mergeCell ref="A20:P20"/>
    <mergeCell ref="A21:P21"/>
    <mergeCell ref="A22:P22"/>
    <mergeCell ref="A23:P23"/>
    <mergeCell ref="P4:R4"/>
    <mergeCell ref="S4:U4"/>
    <mergeCell ref="V4:W4"/>
    <mergeCell ref="X4:X5"/>
    <mergeCell ref="Y4:Y5"/>
    <mergeCell ref="Z4:Z5"/>
    <mergeCell ref="D4:G4"/>
    <mergeCell ref="I4:K4"/>
    <mergeCell ref="L4:L5"/>
    <mergeCell ref="M4:M5"/>
    <mergeCell ref="N4:N5"/>
    <mergeCell ref="O4:O5"/>
    <mergeCell ref="A1:AA1"/>
    <mergeCell ref="A2:A5"/>
    <mergeCell ref="B2:B5"/>
    <mergeCell ref="C2:G3"/>
    <mergeCell ref="H2:H5"/>
    <mergeCell ref="I2:K3"/>
    <mergeCell ref="L2:AA2"/>
    <mergeCell ref="L3:M3"/>
    <mergeCell ref="O3:Z3"/>
    <mergeCell ref="C4:C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asan</dc:creator>
  <cp:lastModifiedBy>asan</cp:lastModifiedBy>
  <dcterms:created xsi:type="dcterms:W3CDTF">2019-04-22T09:18:32Z</dcterms:created>
  <dcterms:modified xsi:type="dcterms:W3CDTF">2019-05-05T04:07:38Z</dcterms:modified>
</cp:coreProperties>
</file>